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5" yWindow="-15" windowWidth="14190" windowHeight="7620" activeTab="3"/>
  </bookViews>
  <sheets>
    <sheet name="集計結果" sheetId="7" r:id="rId1"/>
    <sheet name="問題" sheetId="8" r:id="rId2"/>
    <sheet name="解答" sheetId="9" r:id="rId3"/>
    <sheet name="連続型" sheetId="10" r:id="rId4"/>
  </sheet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C4" i="10" l="1"/>
  <c r="C53" i="10" l="1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4" i="10"/>
  <c r="H6" i="10" l="1"/>
  <c r="H7" i="10"/>
  <c r="I9" i="10"/>
  <c r="I6" i="10"/>
  <c r="I7" i="10"/>
  <c r="H11" i="10"/>
  <c r="H10" i="10"/>
  <c r="H9" i="10"/>
  <c r="H8" i="10"/>
  <c r="E13" i="10"/>
  <c r="E6" i="10"/>
  <c r="I11" i="10"/>
  <c r="I8" i="10"/>
  <c r="I10" i="10"/>
  <c r="C55" i="10"/>
  <c r="C56" i="10"/>
  <c r="B55" i="10"/>
  <c r="B56" i="10"/>
  <c r="C54" i="10"/>
  <c r="B54" i="10"/>
  <c r="L28" i="9"/>
  <c r="K28" i="9"/>
  <c r="J28" i="9"/>
  <c r="I28" i="9"/>
  <c r="H28" i="9"/>
  <c r="M28" i="9" s="1"/>
  <c r="L27" i="9"/>
  <c r="K27" i="9"/>
  <c r="J27" i="9"/>
  <c r="I27" i="9"/>
  <c r="H27" i="9"/>
  <c r="M27" i="9" s="1"/>
  <c r="L26" i="9"/>
  <c r="K26" i="9"/>
  <c r="J26" i="9"/>
  <c r="I26" i="9"/>
  <c r="H26" i="9"/>
  <c r="M26" i="9" s="1"/>
  <c r="L25" i="9"/>
  <c r="L29" i="9" s="1"/>
  <c r="K25" i="9"/>
  <c r="K29" i="9" s="1"/>
  <c r="J25" i="9"/>
  <c r="J29" i="9" s="1"/>
  <c r="I25" i="9"/>
  <c r="I29" i="9" s="1"/>
  <c r="H25" i="9"/>
  <c r="M25" i="9" s="1"/>
  <c r="M29" i="9" s="1"/>
  <c r="H18" i="9"/>
  <c r="H17" i="9"/>
  <c r="H16" i="9"/>
  <c r="H15" i="9"/>
  <c r="H14" i="9"/>
  <c r="H19" i="9" s="1"/>
  <c r="H9" i="9"/>
  <c r="H8" i="9"/>
  <c r="H7" i="9"/>
  <c r="H6" i="9"/>
  <c r="H10" i="9" s="1"/>
  <c r="L29" i="8"/>
  <c r="K29" i="8"/>
  <c r="J29" i="8"/>
  <c r="I29" i="8"/>
  <c r="H29" i="8"/>
  <c r="M28" i="8"/>
  <c r="M27" i="8"/>
  <c r="M26" i="8"/>
  <c r="M25" i="8"/>
  <c r="H12" i="10" l="1"/>
  <c r="E15" i="10"/>
  <c r="M29" i="8"/>
  <c r="H29" i="9"/>
  <c r="H10" i="8"/>
  <c r="H19" i="8" l="1"/>
  <c r="K10" i="7"/>
  <c r="K9" i="7"/>
  <c r="K8" i="7"/>
  <c r="K7" i="7"/>
  <c r="K6" i="7"/>
  <c r="H9" i="7"/>
  <c r="H8" i="7"/>
  <c r="H7" i="7"/>
  <c r="H6" i="7"/>
  <c r="K11" i="7" l="1"/>
  <c r="H10" i="7"/>
</calcChain>
</file>

<file path=xl/sharedStrings.xml><?xml version="1.0" encoding="utf-8"?>
<sst xmlns="http://schemas.openxmlformats.org/spreadsheetml/2006/main" count="233" uniqueCount="72">
  <si>
    <t>性別</t>
    <phoneticPr fontId="2"/>
  </si>
  <si>
    <t>血液型</t>
    <phoneticPr fontId="2"/>
  </si>
  <si>
    <t>連番</t>
    <rPh sb="0" eb="2">
      <t>レンバン</t>
    </rPh>
    <phoneticPr fontId="2"/>
  </si>
  <si>
    <t>単純集計</t>
    <rPh sb="0" eb="2">
      <t>タンジュン</t>
    </rPh>
    <rPh sb="2" eb="4">
      <t>シュウケイ</t>
    </rPh>
    <phoneticPr fontId="2"/>
  </si>
  <si>
    <t>　</t>
    <phoneticPr fontId="2"/>
  </si>
  <si>
    <t>血液型</t>
  </si>
  <si>
    <t>血液型</t>
    <rPh sb="0" eb="3">
      <t>ケツエキガタ</t>
    </rPh>
    <phoneticPr fontId="2"/>
  </si>
  <si>
    <t>A</t>
  </si>
  <si>
    <t>O</t>
  </si>
  <si>
    <t>B</t>
  </si>
  <si>
    <t>AB</t>
  </si>
  <si>
    <t>A</t>
    <phoneticPr fontId="2"/>
  </si>
  <si>
    <t>B</t>
    <phoneticPr fontId="2"/>
  </si>
  <si>
    <t>O</t>
    <phoneticPr fontId="2"/>
  </si>
  <si>
    <t>AB</t>
    <phoneticPr fontId="2"/>
  </si>
  <si>
    <t>計</t>
  </si>
  <si>
    <t>計</t>
    <rPh sb="0" eb="1">
      <t>ケイ</t>
    </rPh>
    <phoneticPr fontId="2"/>
  </si>
  <si>
    <t>職業分類</t>
  </si>
  <si>
    <t>職業分類</t>
    <rPh sb="2" eb="4">
      <t>ブンルイ</t>
    </rPh>
    <phoneticPr fontId="2"/>
  </si>
  <si>
    <t>職業分類</t>
    <rPh sb="0" eb="2">
      <t>ショクギョウ</t>
    </rPh>
    <rPh sb="2" eb="4">
      <t>ブンルイ</t>
    </rPh>
    <phoneticPr fontId="2"/>
  </si>
  <si>
    <t>　</t>
    <phoneticPr fontId="2"/>
  </si>
  <si>
    <t>クロス集計（ピボットテーブル）</t>
    <rPh sb="3" eb="5">
      <t>シュウケイ</t>
    </rPh>
    <phoneticPr fontId="2"/>
  </si>
  <si>
    <t xml:space="preserve">データの個数 </t>
  </si>
  <si>
    <t>A</t>
    <phoneticPr fontId="2"/>
  </si>
  <si>
    <t>B</t>
    <phoneticPr fontId="2"/>
  </si>
  <si>
    <t>O</t>
    <phoneticPr fontId="2"/>
  </si>
  <si>
    <t>AB</t>
    <phoneticPr fontId="2"/>
  </si>
  <si>
    <t>問題：左側のデータからつぎの空白欄に集計します</t>
    <rPh sb="0" eb="2">
      <t>モンダイ</t>
    </rPh>
    <rPh sb="3" eb="4">
      <t>ヒダリ</t>
    </rPh>
    <rPh sb="4" eb="5">
      <t>ガワ</t>
    </rPh>
    <rPh sb="14" eb="16">
      <t>クウハク</t>
    </rPh>
    <rPh sb="16" eb="17">
      <t>ラン</t>
    </rPh>
    <rPh sb="18" eb="20">
      <t>シュウケイ</t>
    </rPh>
    <phoneticPr fontId="2"/>
  </si>
  <si>
    <t>=countif(範囲、条件)</t>
    <rPh sb="9" eb="11">
      <t>ハンイ</t>
    </rPh>
    <rPh sb="12" eb="14">
      <t>ジョウケン</t>
    </rPh>
    <phoneticPr fontId="2"/>
  </si>
  <si>
    <t>クロス集計=countifs(対象、範囲１、条件１、範囲２、条件２）</t>
    <rPh sb="3" eb="5">
      <t>シュウケイ</t>
    </rPh>
    <rPh sb="15" eb="17">
      <t>タイショウ</t>
    </rPh>
    <rPh sb="18" eb="20">
      <t>ハンイ</t>
    </rPh>
    <rPh sb="22" eb="24">
      <t>ジョウケン</t>
    </rPh>
    <rPh sb="26" eb="28">
      <t>ハンイ</t>
    </rPh>
    <rPh sb="30" eb="32">
      <t>ジョウケン</t>
    </rPh>
    <phoneticPr fontId="2"/>
  </si>
  <si>
    <t>copy + paste</t>
    <phoneticPr fontId="2"/>
  </si>
  <si>
    <t>(1)H25のセルへ入力
横にコピぺ</t>
    <rPh sb="10" eb="12">
      <t>ニュウリョク</t>
    </rPh>
    <rPh sb="13" eb="14">
      <t>ヨコ</t>
    </rPh>
    <phoneticPr fontId="2"/>
  </si>
  <si>
    <t>(2) H25：L25を選んでから
H26：H28（下）にコピペ</t>
    <rPh sb="12" eb="13">
      <t>エラ</t>
    </rPh>
    <rPh sb="26" eb="27">
      <t>シタ</t>
    </rPh>
    <phoneticPr fontId="2"/>
  </si>
  <si>
    <t xml:space="preserve"> </t>
    <phoneticPr fontId="2"/>
  </si>
  <si>
    <t>H6 &lt;- "=COUNTIF($C$2:$C$26,G6)"</t>
    <phoneticPr fontId="2"/>
  </si>
  <si>
    <t>H25 &lt;-
"=COUNTIFS
($C$2:$C$26,$G25,$D$2:$D$26,H$24)"</t>
    <phoneticPr fontId="2"/>
  </si>
  <si>
    <t>　</t>
    <phoneticPr fontId="2"/>
  </si>
  <si>
    <t>　</t>
    <phoneticPr fontId="2"/>
  </si>
  <si>
    <t>　　</t>
    <phoneticPr fontId="2"/>
  </si>
  <si>
    <t>　</t>
    <phoneticPr fontId="2"/>
  </si>
  <si>
    <t>★連続型データでの以上と以下や未満、超の場合に変更するにはどうしたらよいか</t>
    <rPh sb="1" eb="4">
      <t>レンゾクガタ</t>
    </rPh>
    <rPh sb="9" eb="11">
      <t>イジョウ</t>
    </rPh>
    <rPh sb="12" eb="14">
      <t>イカ</t>
    </rPh>
    <rPh sb="15" eb="17">
      <t>ミマン</t>
    </rPh>
    <rPh sb="18" eb="19">
      <t>チョウ</t>
    </rPh>
    <rPh sb="20" eb="22">
      <t>バアイ</t>
    </rPh>
    <rPh sb="23" eb="25">
      <t>ヘンコウ</t>
    </rPh>
    <phoneticPr fontId="2"/>
  </si>
  <si>
    <t>連続型の分類</t>
    <rPh sb="0" eb="3">
      <t>レンゾクガタ</t>
    </rPh>
    <rPh sb="4" eb="6">
      <t>ブンルイ</t>
    </rPh>
    <phoneticPr fontId="2"/>
  </si>
  <si>
    <t>体重</t>
    <rPh sb="0" eb="2">
      <t>タイジュウ</t>
    </rPh>
    <phoneticPr fontId="2"/>
  </si>
  <si>
    <t>身長</t>
    <rPh sb="0" eb="2">
      <t>シンチョウ</t>
    </rPh>
    <phoneticPr fontId="2"/>
  </si>
  <si>
    <t>BMI</t>
    <phoneticPr fontId="2"/>
  </si>
  <si>
    <t>平均</t>
    <rPh sb="0" eb="2">
      <t>ヘイキン</t>
    </rPh>
    <phoneticPr fontId="2"/>
  </si>
  <si>
    <t>最大値</t>
    <rPh sb="0" eb="2">
      <t>サイダイ</t>
    </rPh>
    <rPh sb="2" eb="3">
      <t>チ</t>
    </rPh>
    <phoneticPr fontId="2"/>
  </si>
  <si>
    <t>最小値</t>
    <rPh sb="0" eb="3">
      <t>サイショウチ</t>
    </rPh>
    <phoneticPr fontId="2"/>
  </si>
  <si>
    <t>体重の度数分布</t>
    <rPh sb="0" eb="2">
      <t>タイジュウ</t>
    </rPh>
    <rPh sb="3" eb="5">
      <t>ドスウ</t>
    </rPh>
    <rPh sb="5" eb="7">
      <t>ブンプ</t>
    </rPh>
    <phoneticPr fontId="2"/>
  </si>
  <si>
    <t>区間</t>
    <rPh sb="0" eb="2">
      <t>クカン</t>
    </rPh>
    <phoneticPr fontId="2"/>
  </si>
  <si>
    <t>以上</t>
    <rPh sb="0" eb="2">
      <t>イジョウ</t>
    </rPh>
    <phoneticPr fontId="2"/>
  </si>
  <si>
    <t>以下</t>
    <rPh sb="0" eb="2">
      <t>イカ</t>
    </rPh>
    <phoneticPr fontId="2"/>
  </si>
  <si>
    <t>最小</t>
    <rPh sb="0" eb="2">
      <t>サイショウ</t>
    </rPh>
    <phoneticPr fontId="2"/>
  </si>
  <si>
    <t>差</t>
    <rPh sb="0" eb="1">
      <t>サ</t>
    </rPh>
    <phoneticPr fontId="2"/>
  </si>
  <si>
    <t>度数</t>
    <rPh sb="0" eb="2">
      <t>ドスウ</t>
    </rPh>
    <phoneticPr fontId="2"/>
  </si>
  <si>
    <t xml:space="preserve"> </t>
    <phoneticPr fontId="2"/>
  </si>
  <si>
    <t>最大</t>
    <rPh sb="0" eb="2">
      <t>サイダイ</t>
    </rPh>
    <phoneticPr fontId="2"/>
  </si>
  <si>
    <t xml:space="preserve"> </t>
    <phoneticPr fontId="2"/>
  </si>
  <si>
    <t>累積度数</t>
    <rPh sb="0" eb="2">
      <t>ルイセキ</t>
    </rPh>
    <rPh sb="2" eb="4">
      <t>ドスウ</t>
    </rPh>
    <phoneticPr fontId="2"/>
  </si>
  <si>
    <t>比率</t>
    <rPh sb="0" eb="2">
      <t>ヒリツ</t>
    </rPh>
    <phoneticPr fontId="2"/>
  </si>
  <si>
    <t>&lt;=166.09</t>
    <phoneticPr fontId="2"/>
  </si>
  <si>
    <t>&lt;=166.10</t>
    <phoneticPr fontId="2"/>
  </si>
  <si>
    <t>&lt;=171.09</t>
    <phoneticPr fontId="2"/>
  </si>
  <si>
    <t>&lt;=171.10</t>
    <phoneticPr fontId="2"/>
  </si>
  <si>
    <t>&lt;=176.10</t>
    <phoneticPr fontId="2"/>
  </si>
  <si>
    <t>&lt;=181.09</t>
    <phoneticPr fontId="2"/>
  </si>
  <si>
    <t>&lt;=175.09</t>
    <phoneticPr fontId="2"/>
  </si>
  <si>
    <t>&lt;=186.09</t>
    <phoneticPr fontId="2"/>
  </si>
  <si>
    <t>&lt;=190.09</t>
    <phoneticPr fontId="2"/>
  </si>
  <si>
    <t>&lt;=181.10</t>
    <phoneticPr fontId="2"/>
  </si>
  <si>
    <t>&lt;=186.10</t>
    <phoneticPr fontId="2"/>
  </si>
  <si>
    <t>&lt;=161.00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</si>
</sst>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_ "/>
    <numFmt numFmtId="179" formatCode="0_ "/>
  </numFmts>
  <fonts count="3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Arial Unicode MS"/>
      <family val="3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>
      <alignment vertical="center"/>
    </xf>
    <xf numFmtId="0" fontId="1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1" xfId="0" applyNumberFormat="1" applyBorder="1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 wrapText="1"/>
    </xf>
    <xf numFmtId="0" fontId="0" fillId="0" borderId="0" xfId="0" applyBorder="1">
      <alignment vertical="center"/>
    </xf>
    <xf numFmtId="0" fontId="0" fillId="0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0" xfId="0" applyFill="1">
      <alignment vertical="center"/>
    </xf>
    <xf numFmtId="0" fontId="0" fillId="0" borderId="0" xfId="0" quotePrefix="1" applyAlignment="1">
      <alignment vertical="top" wrapText="1"/>
    </xf>
    <xf numFmtId="2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" fontId="0" fillId="0" borderId="0" xfId="0" applyNumberForma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quotePrefix="1" applyAlignment="1">
      <alignment horizontal="left" vertical="top" wrapText="1"/>
    </xf>
    <xf numFmtId="179" fontId="0" fillId="0" borderId="0" xfId="0" applyNumberFormat="1">
      <alignment vertical="center"/>
    </xf>
  </cellXfs>
  <cellStyles count="1">
    <cellStyle name="標準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obacho" refreshedDate="41906.405761226852" createdVersion="4" refreshedVersion="4" minRefreshableVersion="3" recordCount="25">
  <cacheSource type="worksheet">
    <worksheetSource ref="B1:D26" sheet="集計結果"/>
  </cacheSource>
  <cacheFields count="3">
    <cacheField name="性別" numFmtId="0">
      <sharedItems containsSemiMixedTypes="0" containsString="0" containsNumber="1" containsInteger="1" minValue="1" maxValue="2"/>
    </cacheField>
    <cacheField name="血液型" numFmtId="0">
      <sharedItems count="4">
        <s v="A"/>
        <s v="O"/>
        <s v="B"/>
        <s v="AB"/>
      </sharedItems>
    </cacheField>
    <cacheField name="職業分類" numFmtId="0">
      <sharedItems containsSemiMixedTypes="0" containsString="0" containsNumber="1" containsInteger="1" minValue="1" maxValue="5" count="5">
        <n v="3"/>
        <n v="1"/>
        <n v="4"/>
        <n v="5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n v="1"/>
    <x v="0"/>
    <x v="0"/>
  </r>
  <r>
    <n v="2"/>
    <x v="1"/>
    <x v="0"/>
  </r>
  <r>
    <n v="2"/>
    <x v="0"/>
    <x v="1"/>
  </r>
  <r>
    <n v="1"/>
    <x v="1"/>
    <x v="1"/>
  </r>
  <r>
    <n v="2"/>
    <x v="1"/>
    <x v="0"/>
  </r>
  <r>
    <n v="2"/>
    <x v="1"/>
    <x v="1"/>
  </r>
  <r>
    <n v="1"/>
    <x v="2"/>
    <x v="1"/>
  </r>
  <r>
    <n v="1"/>
    <x v="0"/>
    <x v="1"/>
  </r>
  <r>
    <n v="2"/>
    <x v="2"/>
    <x v="0"/>
  </r>
  <r>
    <n v="1"/>
    <x v="1"/>
    <x v="1"/>
  </r>
  <r>
    <n v="1"/>
    <x v="1"/>
    <x v="0"/>
  </r>
  <r>
    <n v="1"/>
    <x v="0"/>
    <x v="1"/>
  </r>
  <r>
    <n v="1"/>
    <x v="3"/>
    <x v="1"/>
  </r>
  <r>
    <n v="1"/>
    <x v="0"/>
    <x v="1"/>
  </r>
  <r>
    <n v="1"/>
    <x v="2"/>
    <x v="1"/>
  </r>
  <r>
    <n v="1"/>
    <x v="1"/>
    <x v="2"/>
  </r>
  <r>
    <n v="2"/>
    <x v="1"/>
    <x v="1"/>
  </r>
  <r>
    <n v="1"/>
    <x v="0"/>
    <x v="3"/>
  </r>
  <r>
    <n v="1"/>
    <x v="2"/>
    <x v="1"/>
  </r>
  <r>
    <n v="1"/>
    <x v="1"/>
    <x v="0"/>
  </r>
  <r>
    <n v="2"/>
    <x v="1"/>
    <x v="4"/>
  </r>
  <r>
    <n v="2"/>
    <x v="0"/>
    <x v="0"/>
  </r>
  <r>
    <n v="1"/>
    <x v="1"/>
    <x v="1"/>
  </r>
  <r>
    <n v="1"/>
    <x v="0"/>
    <x v="1"/>
  </r>
  <r>
    <n v="2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2" cacheId="0" applyNumberFormats="0" applyBorderFormats="0" applyFontFormats="0" applyPatternFormats="0" applyAlignmentFormats="0" applyWidthHeightFormats="1" dataCaption="値" grandTotalCaption="計" updatedVersion="4" minRefreshableVersion="3" useAutoFormatting="1" itemPrintTitles="1" createdVersion="4" indent="0" outline="1" outlineData="1" multipleFieldFilters="0" rowHeaderCaption="血液型" colHeaderCaption="職業分類">
  <location ref="G16:M22" firstHeaderRow="1" firstDataRow="2" firstDataCol="1"/>
  <pivotFields count="3">
    <pivotField dataField="1" showAll="0"/>
    <pivotField axis="axisRow" showAll="0">
      <items count="5">
        <item x="0"/>
        <item x="3"/>
        <item x="2"/>
        <item x="1"/>
        <item t="default"/>
      </items>
    </pivotField>
    <pivotField axis="axisCol" showAll="0">
      <items count="6">
        <item x="1"/>
        <item x="4"/>
        <item x="0"/>
        <item x="2"/>
        <item x="3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データの個数 " fld="0" subtotal="count" baseField="1" baseItem="1"/>
  </dataFields>
  <formats count="2">
    <format dxfId="1">
      <pivotArea collapsedLevelsAreSubtotals="1" fieldPosition="0">
        <references count="1">
          <reference field="1" count="0"/>
        </references>
      </pivotArea>
    </format>
    <format dxfId="0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25" workbookViewId="0">
      <selection activeCell="G27" sqref="G27"/>
    </sheetView>
  </sheetViews>
  <sheetFormatPr defaultRowHeight="13.5" x14ac:dyDescent="0.15"/>
  <cols>
    <col min="4" max="4" width="10" customWidth="1"/>
    <col min="6" max="6" width="5.125" customWidth="1"/>
    <col min="7" max="7" width="14.5" customWidth="1"/>
    <col min="8" max="8" width="10.625" customWidth="1"/>
    <col min="9" max="12" width="2.875" customWidth="1"/>
    <col min="13" max="13" width="5.75" customWidth="1"/>
    <col min="14" max="14" width="11" customWidth="1"/>
    <col min="15" max="15" width="4.375" customWidth="1"/>
    <col min="16" max="19" width="3.875" customWidth="1"/>
    <col min="20" max="20" width="5.25" customWidth="1"/>
  </cols>
  <sheetData>
    <row r="1" spans="1:11" ht="15" x14ac:dyDescent="0.15">
      <c r="A1" s="4" t="s">
        <v>2</v>
      </c>
      <c r="B1" s="5" t="s">
        <v>0</v>
      </c>
      <c r="C1" s="5" t="s">
        <v>1</v>
      </c>
      <c r="D1" s="5" t="s">
        <v>18</v>
      </c>
    </row>
    <row r="2" spans="1:11" ht="15" x14ac:dyDescent="0.15">
      <c r="A2" s="6">
        <v>1</v>
      </c>
      <c r="B2" s="7">
        <v>1</v>
      </c>
      <c r="C2" s="7" t="s">
        <v>7</v>
      </c>
      <c r="D2" s="7">
        <v>3</v>
      </c>
    </row>
    <row r="3" spans="1:11" ht="15" x14ac:dyDescent="0.15">
      <c r="A3" s="6">
        <v>2</v>
      </c>
      <c r="B3" s="7">
        <v>2</v>
      </c>
      <c r="C3" s="7" t="s">
        <v>8</v>
      </c>
      <c r="D3" s="7">
        <v>3</v>
      </c>
    </row>
    <row r="4" spans="1:11" ht="15" x14ac:dyDescent="0.15">
      <c r="A4" s="6">
        <v>3</v>
      </c>
      <c r="B4" s="7">
        <v>2</v>
      </c>
      <c r="C4" s="7" t="s">
        <v>7</v>
      </c>
      <c r="D4" s="7">
        <v>1</v>
      </c>
      <c r="G4" t="s">
        <v>3</v>
      </c>
    </row>
    <row r="5" spans="1:11" ht="15" x14ac:dyDescent="0.15">
      <c r="A5" s="6">
        <v>4</v>
      </c>
      <c r="B5" s="7">
        <v>1</v>
      </c>
      <c r="C5" s="7" t="s">
        <v>8</v>
      </c>
      <c r="D5" s="7">
        <v>1</v>
      </c>
      <c r="F5" t="s">
        <v>4</v>
      </c>
      <c r="G5" s="9" t="s">
        <v>6</v>
      </c>
      <c r="J5" s="9" t="s">
        <v>19</v>
      </c>
    </row>
    <row r="6" spans="1:11" ht="15" x14ac:dyDescent="0.15">
      <c r="A6" s="6">
        <v>5</v>
      </c>
      <c r="B6" s="7">
        <v>2</v>
      </c>
      <c r="C6" s="7" t="s">
        <v>8</v>
      </c>
      <c r="D6" s="7">
        <v>3</v>
      </c>
      <c r="G6" s="6" t="s">
        <v>11</v>
      </c>
      <c r="H6" s="6">
        <f>COUNTIF($C$2:$C$26,G6)</f>
        <v>8</v>
      </c>
      <c r="J6" s="6">
        <v>1</v>
      </c>
      <c r="K6" s="6">
        <f>COUNTIF($D$2:$D$26,J6)</f>
        <v>14</v>
      </c>
    </row>
    <row r="7" spans="1:11" ht="15" x14ac:dyDescent="0.15">
      <c r="A7" s="6">
        <v>6</v>
      </c>
      <c r="B7" s="7">
        <v>2</v>
      </c>
      <c r="C7" s="7" t="s">
        <v>8</v>
      </c>
      <c r="D7" s="7">
        <v>1</v>
      </c>
      <c r="G7" s="6" t="s">
        <v>12</v>
      </c>
      <c r="H7" s="6">
        <f t="shared" ref="H7:H9" si="0">COUNTIF($C$2:$C$26,G7)</f>
        <v>4</v>
      </c>
      <c r="J7" s="6">
        <v>2</v>
      </c>
      <c r="K7" s="6">
        <f t="shared" ref="K7:K10" si="1">COUNTIF($D$2:$D$26,J7)</f>
        <v>1</v>
      </c>
    </row>
    <row r="8" spans="1:11" ht="15" x14ac:dyDescent="0.15">
      <c r="A8" s="6">
        <v>7</v>
      </c>
      <c r="B8" s="7">
        <v>1</v>
      </c>
      <c r="C8" s="7" t="s">
        <v>9</v>
      </c>
      <c r="D8" s="7">
        <v>1</v>
      </c>
      <c r="G8" s="6" t="s">
        <v>13</v>
      </c>
      <c r="H8" s="6">
        <f t="shared" si="0"/>
        <v>12</v>
      </c>
      <c r="J8" s="6">
        <v>3</v>
      </c>
      <c r="K8" s="6">
        <f t="shared" si="1"/>
        <v>8</v>
      </c>
    </row>
    <row r="9" spans="1:11" ht="15" x14ac:dyDescent="0.15">
      <c r="A9" s="6">
        <v>8</v>
      </c>
      <c r="B9" s="7">
        <v>1</v>
      </c>
      <c r="C9" s="7" t="s">
        <v>7</v>
      </c>
      <c r="D9" s="7">
        <v>1</v>
      </c>
      <c r="G9" s="6" t="s">
        <v>14</v>
      </c>
      <c r="H9" s="6">
        <f t="shared" si="0"/>
        <v>1</v>
      </c>
      <c r="J9" s="6">
        <v>4</v>
      </c>
      <c r="K9" s="6">
        <f t="shared" si="1"/>
        <v>1</v>
      </c>
    </row>
    <row r="10" spans="1:11" ht="15" x14ac:dyDescent="0.15">
      <c r="A10" s="6">
        <v>9</v>
      </c>
      <c r="B10" s="7">
        <v>2</v>
      </c>
      <c r="C10" s="7" t="s">
        <v>9</v>
      </c>
      <c r="D10" s="7">
        <v>3</v>
      </c>
      <c r="G10" s="9" t="s">
        <v>16</v>
      </c>
      <c r="H10">
        <f>SUM(H6:H9)</f>
        <v>25</v>
      </c>
      <c r="J10" s="6">
        <v>5</v>
      </c>
      <c r="K10" s="6">
        <f t="shared" si="1"/>
        <v>1</v>
      </c>
    </row>
    <row r="11" spans="1:11" ht="15" x14ac:dyDescent="0.15">
      <c r="A11" s="6">
        <v>10</v>
      </c>
      <c r="B11" s="7">
        <v>1</v>
      </c>
      <c r="C11" s="7" t="s">
        <v>8</v>
      </c>
      <c r="D11" s="7">
        <v>1</v>
      </c>
      <c r="J11" s="9" t="s">
        <v>16</v>
      </c>
      <c r="K11">
        <f>SUM(K6:K10)</f>
        <v>25</v>
      </c>
    </row>
    <row r="12" spans="1:11" ht="15" x14ac:dyDescent="0.15">
      <c r="A12" s="6">
        <v>11</v>
      </c>
      <c r="B12" s="7">
        <v>1</v>
      </c>
      <c r="C12" s="7" t="s">
        <v>8</v>
      </c>
      <c r="D12" s="7">
        <v>3</v>
      </c>
    </row>
    <row r="13" spans="1:11" ht="15" x14ac:dyDescent="0.15">
      <c r="A13" s="6">
        <v>12</v>
      </c>
      <c r="B13" s="7">
        <v>1</v>
      </c>
      <c r="C13" s="7" t="s">
        <v>7</v>
      </c>
      <c r="D13" s="7">
        <v>1</v>
      </c>
    </row>
    <row r="14" spans="1:11" ht="15" x14ac:dyDescent="0.15">
      <c r="A14" s="6">
        <v>13</v>
      </c>
      <c r="B14" s="7">
        <v>1</v>
      </c>
      <c r="C14" s="7" t="s">
        <v>10</v>
      </c>
      <c r="D14" s="7">
        <v>1</v>
      </c>
      <c r="F14" t="s">
        <v>20</v>
      </c>
    </row>
    <row r="15" spans="1:11" ht="15" x14ac:dyDescent="0.15">
      <c r="A15" s="6">
        <v>14</v>
      </c>
      <c r="B15" s="7">
        <v>1</v>
      </c>
      <c r="C15" s="7" t="s">
        <v>7</v>
      </c>
      <c r="D15" s="7">
        <v>1</v>
      </c>
      <c r="G15" t="s">
        <v>21</v>
      </c>
    </row>
    <row r="16" spans="1:11" ht="15" x14ac:dyDescent="0.15">
      <c r="A16" s="6">
        <v>15</v>
      </c>
      <c r="B16" s="7">
        <v>1</v>
      </c>
      <c r="C16" s="7" t="s">
        <v>9</v>
      </c>
      <c r="D16" s="7">
        <v>1</v>
      </c>
      <c r="G16" s="2" t="s">
        <v>22</v>
      </c>
      <c r="H16" s="2" t="s">
        <v>17</v>
      </c>
    </row>
    <row r="17" spans="1:13" ht="15" x14ac:dyDescent="0.15">
      <c r="A17" s="6">
        <v>16</v>
      </c>
      <c r="B17" s="7">
        <v>1</v>
      </c>
      <c r="C17" s="7" t="s">
        <v>8</v>
      </c>
      <c r="D17" s="7">
        <v>4</v>
      </c>
      <c r="G17" s="2" t="s">
        <v>5</v>
      </c>
      <c r="H17">
        <v>1</v>
      </c>
      <c r="I17">
        <v>2</v>
      </c>
      <c r="J17">
        <v>3</v>
      </c>
      <c r="K17">
        <v>4</v>
      </c>
      <c r="L17">
        <v>5</v>
      </c>
      <c r="M17" t="s">
        <v>15</v>
      </c>
    </row>
    <row r="18" spans="1:13" ht="15" x14ac:dyDescent="0.15">
      <c r="A18" s="6">
        <v>17</v>
      </c>
      <c r="B18" s="7">
        <v>2</v>
      </c>
      <c r="C18" s="7" t="s">
        <v>8</v>
      </c>
      <c r="D18" s="7">
        <v>1</v>
      </c>
      <c r="G18" s="10" t="s">
        <v>7</v>
      </c>
      <c r="H18" s="8">
        <v>5</v>
      </c>
      <c r="I18" s="8"/>
      <c r="J18" s="8">
        <v>2</v>
      </c>
      <c r="K18" s="8"/>
      <c r="L18" s="8">
        <v>1</v>
      </c>
      <c r="M18" s="8">
        <v>8</v>
      </c>
    </row>
    <row r="19" spans="1:13" ht="15" x14ac:dyDescent="0.15">
      <c r="A19" s="6">
        <v>18</v>
      </c>
      <c r="B19" s="7">
        <v>1</v>
      </c>
      <c r="C19" s="7" t="s">
        <v>7</v>
      </c>
      <c r="D19" s="7">
        <v>5</v>
      </c>
      <c r="G19" s="10" t="s">
        <v>10</v>
      </c>
      <c r="H19" s="8">
        <v>1</v>
      </c>
      <c r="I19" s="8"/>
      <c r="J19" s="8"/>
      <c r="K19" s="8"/>
      <c r="L19" s="8"/>
      <c r="M19" s="8">
        <v>1</v>
      </c>
    </row>
    <row r="20" spans="1:13" ht="15" x14ac:dyDescent="0.15">
      <c r="A20" s="6">
        <v>19</v>
      </c>
      <c r="B20" s="7">
        <v>1</v>
      </c>
      <c r="C20" s="7" t="s">
        <v>9</v>
      </c>
      <c r="D20" s="7">
        <v>1</v>
      </c>
      <c r="G20" s="10" t="s">
        <v>9</v>
      </c>
      <c r="H20" s="8">
        <v>3</v>
      </c>
      <c r="I20" s="8"/>
      <c r="J20" s="8">
        <v>1</v>
      </c>
      <c r="K20" s="8"/>
      <c r="L20" s="8"/>
      <c r="M20" s="8">
        <v>4</v>
      </c>
    </row>
    <row r="21" spans="1:13" ht="15" x14ac:dyDescent="0.15">
      <c r="A21" s="6">
        <v>20</v>
      </c>
      <c r="B21" s="7">
        <v>1</v>
      </c>
      <c r="C21" s="7" t="s">
        <v>8</v>
      </c>
      <c r="D21" s="7">
        <v>3</v>
      </c>
      <c r="G21" s="10" t="s">
        <v>8</v>
      </c>
      <c r="H21" s="8">
        <v>5</v>
      </c>
      <c r="I21" s="8">
        <v>1</v>
      </c>
      <c r="J21" s="8">
        <v>5</v>
      </c>
      <c r="K21" s="8">
        <v>1</v>
      </c>
      <c r="L21" s="8"/>
      <c r="M21" s="8">
        <v>12</v>
      </c>
    </row>
    <row r="22" spans="1:13" ht="15" x14ac:dyDescent="0.15">
      <c r="A22" s="6">
        <v>21</v>
      </c>
      <c r="B22" s="7">
        <v>2</v>
      </c>
      <c r="C22" s="7" t="s">
        <v>8</v>
      </c>
      <c r="D22" s="7">
        <v>2</v>
      </c>
      <c r="F22" s="3" t="s">
        <v>4</v>
      </c>
      <c r="G22" s="3" t="s">
        <v>15</v>
      </c>
      <c r="H22" s="1">
        <v>14</v>
      </c>
      <c r="I22" s="1">
        <v>1</v>
      </c>
      <c r="J22" s="1">
        <v>8</v>
      </c>
      <c r="K22" s="1">
        <v>1</v>
      </c>
      <c r="L22" s="1">
        <v>1</v>
      </c>
      <c r="M22" s="1">
        <v>25</v>
      </c>
    </row>
    <row r="23" spans="1:13" ht="15" x14ac:dyDescent="0.15">
      <c r="A23" s="6">
        <v>22</v>
      </c>
      <c r="B23" s="7">
        <v>2</v>
      </c>
      <c r="C23" s="7" t="s">
        <v>7</v>
      </c>
      <c r="D23" s="7">
        <v>3</v>
      </c>
    </row>
    <row r="24" spans="1:13" ht="15" x14ac:dyDescent="0.15">
      <c r="A24" s="6">
        <v>23</v>
      </c>
      <c r="B24" s="7">
        <v>1</v>
      </c>
      <c r="C24" s="7" t="s">
        <v>8</v>
      </c>
      <c r="D24" s="7">
        <v>1</v>
      </c>
    </row>
    <row r="25" spans="1:13" ht="15" x14ac:dyDescent="0.15">
      <c r="A25" s="6">
        <v>24</v>
      </c>
      <c r="B25" s="7">
        <v>1</v>
      </c>
      <c r="C25" s="7" t="s">
        <v>7</v>
      </c>
      <c r="D25" s="7">
        <v>1</v>
      </c>
    </row>
    <row r="26" spans="1:13" ht="15" x14ac:dyDescent="0.15">
      <c r="A26" s="6">
        <v>25</v>
      </c>
      <c r="B26" s="7">
        <v>2</v>
      </c>
      <c r="C26" s="7" t="s">
        <v>8</v>
      </c>
      <c r="D26" s="7">
        <v>3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opLeftCell="A25" workbookViewId="0">
      <selection activeCell="G34" sqref="G34"/>
    </sheetView>
  </sheetViews>
  <sheetFormatPr defaultRowHeight="13.5" x14ac:dyDescent="0.15"/>
  <cols>
    <col min="4" max="4" width="10" customWidth="1"/>
    <col min="6" max="6" width="6.875" customWidth="1"/>
    <col min="7" max="7" width="14.5" customWidth="1"/>
    <col min="8" max="8" width="7" customWidth="1"/>
    <col min="9" max="12" width="6.5" customWidth="1"/>
    <col min="13" max="13" width="5.75" customWidth="1"/>
    <col min="14" max="14" width="11" customWidth="1"/>
    <col min="15" max="15" width="4.375" customWidth="1"/>
    <col min="16" max="19" width="3.875" customWidth="1"/>
    <col min="20" max="20" width="5.25" customWidth="1"/>
  </cols>
  <sheetData>
    <row r="1" spans="1:11" ht="15" x14ac:dyDescent="0.15">
      <c r="A1" s="4" t="s">
        <v>2</v>
      </c>
      <c r="B1" s="5" t="s">
        <v>0</v>
      </c>
      <c r="C1" s="5" t="s">
        <v>1</v>
      </c>
      <c r="D1" s="5" t="s">
        <v>18</v>
      </c>
    </row>
    <row r="2" spans="1:11" ht="15" x14ac:dyDescent="0.15">
      <c r="A2" s="6">
        <v>1</v>
      </c>
      <c r="B2" s="7">
        <v>1</v>
      </c>
      <c r="C2" s="7" t="s">
        <v>7</v>
      </c>
      <c r="D2" s="7">
        <v>3</v>
      </c>
      <c r="G2" s="11" t="s">
        <v>27</v>
      </c>
      <c r="H2" s="11"/>
      <c r="I2" s="11"/>
      <c r="J2" s="11"/>
      <c r="K2" s="11"/>
    </row>
    <row r="3" spans="1:11" ht="15" x14ac:dyDescent="0.15">
      <c r="A3" s="6">
        <v>2</v>
      </c>
      <c r="B3" s="7">
        <v>2</v>
      </c>
      <c r="C3" s="7" t="s">
        <v>8</v>
      </c>
      <c r="D3" s="7">
        <v>3</v>
      </c>
    </row>
    <row r="4" spans="1:11" ht="15" x14ac:dyDescent="0.15">
      <c r="A4" s="6">
        <v>3</v>
      </c>
      <c r="B4" s="7">
        <v>2</v>
      </c>
      <c r="C4" s="7" t="s">
        <v>7</v>
      </c>
      <c r="D4" s="7">
        <v>1</v>
      </c>
      <c r="G4" t="s">
        <v>3</v>
      </c>
      <c r="H4" s="12" t="s">
        <v>28</v>
      </c>
    </row>
    <row r="5" spans="1:11" ht="15" x14ac:dyDescent="0.15">
      <c r="A5" s="6">
        <v>4</v>
      </c>
      <c r="B5" s="7">
        <v>1</v>
      </c>
      <c r="C5" s="7" t="s">
        <v>8</v>
      </c>
      <c r="D5" s="7">
        <v>1</v>
      </c>
      <c r="F5" t="s">
        <v>4</v>
      </c>
      <c r="G5" s="9" t="s">
        <v>6</v>
      </c>
    </row>
    <row r="6" spans="1:11" ht="15" x14ac:dyDescent="0.15">
      <c r="A6" s="6">
        <v>5</v>
      </c>
      <c r="B6" s="7">
        <v>2</v>
      </c>
      <c r="C6" s="7" t="s">
        <v>8</v>
      </c>
      <c r="D6" s="7">
        <v>3</v>
      </c>
      <c r="G6" s="6" t="s">
        <v>11</v>
      </c>
      <c r="H6" s="6" t="s">
        <v>36</v>
      </c>
      <c r="I6" s="12" t="s">
        <v>34</v>
      </c>
    </row>
    <row r="7" spans="1:11" ht="15" x14ac:dyDescent="0.15">
      <c r="A7" s="6">
        <v>6</v>
      </c>
      <c r="B7" s="7">
        <v>2</v>
      </c>
      <c r="C7" s="7" t="s">
        <v>8</v>
      </c>
      <c r="D7" s="7">
        <v>1</v>
      </c>
      <c r="G7" s="6" t="s">
        <v>12</v>
      </c>
      <c r="H7" s="6" t="s">
        <v>36</v>
      </c>
      <c r="I7" s="12" t="s">
        <v>30</v>
      </c>
    </row>
    <row r="8" spans="1:11" ht="15" x14ac:dyDescent="0.15">
      <c r="A8" s="6">
        <v>7</v>
      </c>
      <c r="B8" s="7">
        <v>1</v>
      </c>
      <c r="C8" s="7" t="s">
        <v>9</v>
      </c>
      <c r="D8" s="7">
        <v>1</v>
      </c>
      <c r="G8" s="6" t="s">
        <v>13</v>
      </c>
      <c r="H8" s="6" t="s">
        <v>37</v>
      </c>
      <c r="I8" s="12" t="s">
        <v>30</v>
      </c>
    </row>
    <row r="9" spans="1:11" ht="15" x14ac:dyDescent="0.15">
      <c r="A9" s="6">
        <v>8</v>
      </c>
      <c r="B9" s="7">
        <v>1</v>
      </c>
      <c r="C9" s="7" t="s">
        <v>7</v>
      </c>
      <c r="D9" s="7">
        <v>1</v>
      </c>
      <c r="G9" s="6" t="s">
        <v>14</v>
      </c>
      <c r="H9" s="6" t="s">
        <v>36</v>
      </c>
      <c r="I9" s="12" t="s">
        <v>30</v>
      </c>
    </row>
    <row r="10" spans="1:11" ht="15" x14ac:dyDescent="0.15">
      <c r="A10" s="6">
        <v>9</v>
      </c>
      <c r="B10" s="7">
        <v>2</v>
      </c>
      <c r="C10" s="7" t="s">
        <v>9</v>
      </c>
      <c r="D10" s="7">
        <v>3</v>
      </c>
      <c r="G10" s="9" t="s">
        <v>16</v>
      </c>
      <c r="H10" s="17">
        <f>SUM(H6:H9)</f>
        <v>0</v>
      </c>
    </row>
    <row r="11" spans="1:11" ht="15" x14ac:dyDescent="0.15">
      <c r="A11" s="6">
        <v>10</v>
      </c>
      <c r="B11" s="7">
        <v>1</v>
      </c>
      <c r="C11" s="7" t="s">
        <v>8</v>
      </c>
      <c r="D11" s="7">
        <v>1</v>
      </c>
    </row>
    <row r="12" spans="1:11" ht="15" x14ac:dyDescent="0.15">
      <c r="A12" s="6">
        <v>11</v>
      </c>
      <c r="B12" s="7">
        <v>1</v>
      </c>
      <c r="C12" s="7" t="s">
        <v>8</v>
      </c>
      <c r="D12" s="7">
        <v>3</v>
      </c>
    </row>
    <row r="13" spans="1:11" ht="15" x14ac:dyDescent="0.15">
      <c r="A13" s="6">
        <v>12</v>
      </c>
      <c r="B13" s="7">
        <v>1</v>
      </c>
      <c r="C13" s="7" t="s">
        <v>7</v>
      </c>
      <c r="D13" s="7">
        <v>1</v>
      </c>
      <c r="G13" s="9" t="s">
        <v>19</v>
      </c>
    </row>
    <row r="14" spans="1:11" ht="15" x14ac:dyDescent="0.15">
      <c r="A14" s="6">
        <v>13</v>
      </c>
      <c r="B14" s="7">
        <v>1</v>
      </c>
      <c r="C14" s="7" t="s">
        <v>10</v>
      </c>
      <c r="D14" s="7">
        <v>1</v>
      </c>
      <c r="F14" t="s">
        <v>20</v>
      </c>
      <c r="G14" s="10">
        <v>1</v>
      </c>
      <c r="H14" s="6" t="s">
        <v>36</v>
      </c>
    </row>
    <row r="15" spans="1:11" ht="15" x14ac:dyDescent="0.15">
      <c r="A15" s="6">
        <v>14</v>
      </c>
      <c r="B15" s="7">
        <v>1</v>
      </c>
      <c r="C15" s="7" t="s">
        <v>7</v>
      </c>
      <c r="D15" s="7">
        <v>1</v>
      </c>
      <c r="G15" s="10">
        <v>2</v>
      </c>
      <c r="H15" s="6" t="s">
        <v>36</v>
      </c>
    </row>
    <row r="16" spans="1:11" ht="15" x14ac:dyDescent="0.15">
      <c r="A16" s="6">
        <v>15</v>
      </c>
      <c r="B16" s="7">
        <v>1</v>
      </c>
      <c r="C16" s="7" t="s">
        <v>9</v>
      </c>
      <c r="D16" s="7">
        <v>1</v>
      </c>
      <c r="G16" s="10">
        <v>3</v>
      </c>
      <c r="H16" s="6" t="s">
        <v>36</v>
      </c>
    </row>
    <row r="17" spans="1:13" ht="15" x14ac:dyDescent="0.15">
      <c r="A17" s="6">
        <v>16</v>
      </c>
      <c r="B17" s="7">
        <v>1</v>
      </c>
      <c r="C17" s="7" t="s">
        <v>8</v>
      </c>
      <c r="D17" s="7">
        <v>4</v>
      </c>
      <c r="G17" s="10">
        <v>4</v>
      </c>
      <c r="H17" s="6" t="s">
        <v>36</v>
      </c>
    </row>
    <row r="18" spans="1:13" ht="15" x14ac:dyDescent="0.15">
      <c r="A18" s="6">
        <v>17</v>
      </c>
      <c r="B18" s="7">
        <v>2</v>
      </c>
      <c r="C18" s="7" t="s">
        <v>8</v>
      </c>
      <c r="D18" s="7">
        <v>1</v>
      </c>
      <c r="G18" s="10">
        <v>5</v>
      </c>
      <c r="H18" s="6" t="s">
        <v>36</v>
      </c>
    </row>
    <row r="19" spans="1:13" ht="15" x14ac:dyDescent="0.15">
      <c r="A19" s="6">
        <v>18</v>
      </c>
      <c r="B19" s="7">
        <v>1</v>
      </c>
      <c r="C19" s="7" t="s">
        <v>7</v>
      </c>
      <c r="D19" s="7">
        <v>5</v>
      </c>
      <c r="G19" s="9" t="s">
        <v>16</v>
      </c>
      <c r="H19" s="17">
        <f>SUM(H14:H18)</f>
        <v>0</v>
      </c>
    </row>
    <row r="20" spans="1:13" ht="15" x14ac:dyDescent="0.15">
      <c r="A20" s="6">
        <v>19</v>
      </c>
      <c r="B20" s="7">
        <v>1</v>
      </c>
      <c r="C20" s="7" t="s">
        <v>9</v>
      </c>
      <c r="D20" s="7">
        <v>1</v>
      </c>
    </row>
    <row r="21" spans="1:13" ht="15" x14ac:dyDescent="0.15">
      <c r="A21" s="6">
        <v>20</v>
      </c>
      <c r="B21" s="7">
        <v>1</v>
      </c>
      <c r="C21" s="7" t="s">
        <v>8</v>
      </c>
      <c r="D21" s="7">
        <v>3</v>
      </c>
    </row>
    <row r="22" spans="1:13" ht="15" x14ac:dyDescent="0.15">
      <c r="A22" s="6">
        <v>21</v>
      </c>
      <c r="B22" s="7">
        <v>2</v>
      </c>
      <c r="C22" s="7" t="s">
        <v>8</v>
      </c>
      <c r="D22" s="7">
        <v>2</v>
      </c>
      <c r="F22" s="3" t="s">
        <v>4</v>
      </c>
      <c r="G22" t="s">
        <v>29</v>
      </c>
    </row>
    <row r="23" spans="1:13" ht="15" x14ac:dyDescent="0.15">
      <c r="A23" s="6">
        <v>22</v>
      </c>
      <c r="B23" s="7">
        <v>2</v>
      </c>
      <c r="C23" s="7" t="s">
        <v>7</v>
      </c>
      <c r="D23" s="7">
        <v>3</v>
      </c>
      <c r="G23" t="s">
        <v>33</v>
      </c>
      <c r="H23" s="23" t="s">
        <v>19</v>
      </c>
      <c r="I23" s="24"/>
      <c r="J23" s="24"/>
      <c r="K23" s="24"/>
      <c r="L23" s="25"/>
    </row>
    <row r="24" spans="1:13" ht="15" x14ac:dyDescent="0.15">
      <c r="A24" s="6">
        <v>23</v>
      </c>
      <c r="B24" s="7">
        <v>1</v>
      </c>
      <c r="C24" s="7" t="s">
        <v>8</v>
      </c>
      <c r="D24" s="7">
        <v>1</v>
      </c>
      <c r="G24" s="9" t="s">
        <v>6</v>
      </c>
      <c r="H24" s="10">
        <v>1</v>
      </c>
      <c r="I24" s="10">
        <v>2</v>
      </c>
      <c r="J24" s="10">
        <v>3</v>
      </c>
      <c r="K24" s="10">
        <v>4</v>
      </c>
      <c r="L24" s="10">
        <v>5</v>
      </c>
      <c r="M24" s="14" t="s">
        <v>16</v>
      </c>
    </row>
    <row r="25" spans="1:13" ht="15" x14ac:dyDescent="0.15">
      <c r="A25" s="6">
        <v>24</v>
      </c>
      <c r="B25" s="7">
        <v>1</v>
      </c>
      <c r="C25" s="7" t="s">
        <v>7</v>
      </c>
      <c r="D25" s="7">
        <v>1</v>
      </c>
      <c r="G25" s="6" t="s">
        <v>23</v>
      </c>
      <c r="H25" s="6" t="s">
        <v>36</v>
      </c>
      <c r="I25" s="6" t="s">
        <v>36</v>
      </c>
      <c r="J25" s="6" t="s">
        <v>36</v>
      </c>
      <c r="K25" s="6" t="s">
        <v>36</v>
      </c>
      <c r="L25" s="6" t="s">
        <v>39</v>
      </c>
      <c r="M25" s="15">
        <f>SUM(H25:L25)</f>
        <v>0</v>
      </c>
    </row>
    <row r="26" spans="1:13" ht="15" x14ac:dyDescent="0.15">
      <c r="A26" s="6">
        <v>25</v>
      </c>
      <c r="B26" s="7">
        <v>2</v>
      </c>
      <c r="C26" s="7" t="s">
        <v>8</v>
      </c>
      <c r="D26" s="7">
        <v>3</v>
      </c>
      <c r="G26" s="6" t="s">
        <v>24</v>
      </c>
      <c r="H26" s="6" t="s">
        <v>36</v>
      </c>
      <c r="I26" s="6" t="s">
        <v>39</v>
      </c>
      <c r="J26" s="6" t="s">
        <v>39</v>
      </c>
      <c r="K26" s="6" t="s">
        <v>36</v>
      </c>
      <c r="L26" s="6" t="s">
        <v>39</v>
      </c>
      <c r="M26" s="15">
        <f t="shared" ref="M26:M28" si="0">SUM(H26:L26)</f>
        <v>0</v>
      </c>
    </row>
    <row r="27" spans="1:13" x14ac:dyDescent="0.15">
      <c r="G27" s="6" t="s">
        <v>25</v>
      </c>
      <c r="H27" s="6" t="s">
        <v>36</v>
      </c>
      <c r="I27" s="6" t="s">
        <v>36</v>
      </c>
      <c r="J27" s="6" t="s">
        <v>36</v>
      </c>
      <c r="K27" s="6" t="s">
        <v>36</v>
      </c>
      <c r="L27" s="6" t="s">
        <v>36</v>
      </c>
      <c r="M27" s="15">
        <f t="shared" si="0"/>
        <v>0</v>
      </c>
    </row>
    <row r="28" spans="1:13" x14ac:dyDescent="0.15">
      <c r="G28" s="6" t="s">
        <v>26</v>
      </c>
      <c r="H28" s="6" t="s">
        <v>38</v>
      </c>
      <c r="I28" s="6" t="s">
        <v>37</v>
      </c>
      <c r="J28" s="6" t="s">
        <v>37</v>
      </c>
      <c r="K28" s="6" t="s">
        <v>36</v>
      </c>
      <c r="L28" s="6" t="s">
        <v>36</v>
      </c>
      <c r="M28" s="15">
        <f t="shared" si="0"/>
        <v>0</v>
      </c>
    </row>
    <row r="29" spans="1:13" x14ac:dyDescent="0.15">
      <c r="G29" t="s">
        <v>16</v>
      </c>
      <c r="H29" s="6">
        <f>SUM(H25:H28)</f>
        <v>0</v>
      </c>
      <c r="I29" s="6">
        <f t="shared" ref="I29:L29" si="1">SUM(I25:I28)</f>
        <v>0</v>
      </c>
      <c r="J29" s="6">
        <f t="shared" si="1"/>
        <v>0</v>
      </c>
      <c r="K29" s="6">
        <f t="shared" si="1"/>
        <v>0</v>
      </c>
      <c r="L29" s="6">
        <f t="shared" si="1"/>
        <v>0</v>
      </c>
      <c r="M29" s="16">
        <f>SUM(M25:M28)</f>
        <v>0</v>
      </c>
    </row>
    <row r="31" spans="1:13" ht="54" customHeight="1" x14ac:dyDescent="0.15">
      <c r="G31" s="18" t="s">
        <v>31</v>
      </c>
      <c r="H31" s="26" t="s">
        <v>35</v>
      </c>
      <c r="I31" s="26"/>
      <c r="J31" s="26"/>
      <c r="K31" s="26"/>
      <c r="L31" s="26"/>
      <c r="M31" s="26"/>
    </row>
    <row r="32" spans="1:13" ht="54" x14ac:dyDescent="0.15">
      <c r="G32" s="13" t="s">
        <v>32</v>
      </c>
    </row>
  </sheetData>
  <mergeCells count="2">
    <mergeCell ref="H23:L23"/>
    <mergeCell ref="H31:M31"/>
  </mergeCells>
  <phoneticPr fontId="2"/>
  <printOptions headings="1"/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22" workbookViewId="0">
      <selection activeCell="B35" sqref="B35"/>
    </sheetView>
  </sheetViews>
  <sheetFormatPr defaultRowHeight="13.5" x14ac:dyDescent="0.15"/>
  <cols>
    <col min="4" max="4" width="10" customWidth="1"/>
    <col min="6" max="6" width="6.875" customWidth="1"/>
    <col min="7" max="7" width="14.5" customWidth="1"/>
    <col min="8" max="8" width="7" customWidth="1"/>
    <col min="9" max="12" width="6.5" customWidth="1"/>
    <col min="13" max="13" width="5.75" customWidth="1"/>
    <col min="14" max="14" width="11" customWidth="1"/>
    <col min="15" max="15" width="4.375" customWidth="1"/>
    <col min="16" max="19" width="3.875" customWidth="1"/>
    <col min="20" max="20" width="5.25" customWidth="1"/>
  </cols>
  <sheetData>
    <row r="1" spans="1:11" ht="15" x14ac:dyDescent="0.15">
      <c r="A1" s="4" t="s">
        <v>2</v>
      </c>
      <c r="B1" s="5" t="s">
        <v>0</v>
      </c>
      <c r="C1" s="5" t="s">
        <v>1</v>
      </c>
      <c r="D1" s="5" t="s">
        <v>18</v>
      </c>
    </row>
    <row r="2" spans="1:11" ht="15" x14ac:dyDescent="0.15">
      <c r="A2" s="6">
        <v>1</v>
      </c>
      <c r="B2" s="7">
        <v>1</v>
      </c>
      <c r="C2" s="7" t="s">
        <v>7</v>
      </c>
      <c r="D2" s="7">
        <v>3</v>
      </c>
      <c r="G2" s="11" t="s">
        <v>27</v>
      </c>
      <c r="H2" s="11"/>
      <c r="I2" s="11"/>
      <c r="J2" s="11"/>
      <c r="K2" s="11"/>
    </row>
    <row r="3" spans="1:11" ht="15" x14ac:dyDescent="0.15">
      <c r="A3" s="6">
        <v>2</v>
      </c>
      <c r="B3" s="7">
        <v>2</v>
      </c>
      <c r="C3" s="7" t="s">
        <v>8</v>
      </c>
      <c r="D3" s="7">
        <v>3</v>
      </c>
    </row>
    <row r="4" spans="1:11" ht="15" x14ac:dyDescent="0.15">
      <c r="A4" s="6">
        <v>3</v>
      </c>
      <c r="B4" s="7">
        <v>2</v>
      </c>
      <c r="C4" s="7" t="s">
        <v>7</v>
      </c>
      <c r="D4" s="7">
        <v>1</v>
      </c>
      <c r="G4" t="s">
        <v>3</v>
      </c>
      <c r="H4" s="12" t="s">
        <v>28</v>
      </c>
    </row>
    <row r="5" spans="1:11" ht="15" x14ac:dyDescent="0.15">
      <c r="A5" s="6">
        <v>4</v>
      </c>
      <c r="B5" s="7">
        <v>1</v>
      </c>
      <c r="C5" s="7" t="s">
        <v>8</v>
      </c>
      <c r="D5" s="7">
        <v>1</v>
      </c>
      <c r="F5" t="s">
        <v>4</v>
      </c>
      <c r="G5" s="9" t="s">
        <v>6</v>
      </c>
    </row>
    <row r="6" spans="1:11" ht="15" x14ac:dyDescent="0.15">
      <c r="A6" s="6">
        <v>5</v>
      </c>
      <c r="B6" s="7">
        <v>2</v>
      </c>
      <c r="C6" s="7" t="s">
        <v>8</v>
      </c>
      <c r="D6" s="7">
        <v>3</v>
      </c>
      <c r="G6" s="6" t="s">
        <v>11</v>
      </c>
      <c r="H6" s="6">
        <f>COUNTIF($C$2:$C$26,G6)</f>
        <v>8</v>
      </c>
      <c r="I6" s="12" t="s">
        <v>34</v>
      </c>
    </row>
    <row r="7" spans="1:11" ht="15" x14ac:dyDescent="0.15">
      <c r="A7" s="6">
        <v>6</v>
      </c>
      <c r="B7" s="7">
        <v>2</v>
      </c>
      <c r="C7" s="7" t="s">
        <v>8</v>
      </c>
      <c r="D7" s="7">
        <v>1</v>
      </c>
      <c r="G7" s="6" t="s">
        <v>12</v>
      </c>
      <c r="H7" s="6">
        <f>COUNTIF($C$2:$C$26,G7)</f>
        <v>4</v>
      </c>
      <c r="I7" s="12" t="s">
        <v>30</v>
      </c>
    </row>
    <row r="8" spans="1:11" ht="15" x14ac:dyDescent="0.15">
      <c r="A8" s="6">
        <v>7</v>
      </c>
      <c r="B8" s="7">
        <v>1</v>
      </c>
      <c r="C8" s="7" t="s">
        <v>9</v>
      </c>
      <c r="D8" s="7">
        <v>1</v>
      </c>
      <c r="G8" s="6" t="s">
        <v>13</v>
      </c>
      <c r="H8" s="6">
        <f t="shared" ref="H8:H9" si="0">COUNTIF($C$2:$C$26,G8)</f>
        <v>12</v>
      </c>
      <c r="I8" s="12" t="s">
        <v>30</v>
      </c>
    </row>
    <row r="9" spans="1:11" ht="15" x14ac:dyDescent="0.15">
      <c r="A9" s="6">
        <v>8</v>
      </c>
      <c r="B9" s="7">
        <v>1</v>
      </c>
      <c r="C9" s="7" t="s">
        <v>7</v>
      </c>
      <c r="D9" s="7">
        <v>1</v>
      </c>
      <c r="G9" s="6" t="s">
        <v>14</v>
      </c>
      <c r="H9" s="6">
        <f t="shared" si="0"/>
        <v>1</v>
      </c>
      <c r="I9" s="12" t="s">
        <v>30</v>
      </c>
    </row>
    <row r="10" spans="1:11" ht="15" x14ac:dyDescent="0.15">
      <c r="A10" s="6">
        <v>9</v>
      </c>
      <c r="B10" s="7">
        <v>2</v>
      </c>
      <c r="C10" s="7" t="s">
        <v>9</v>
      </c>
      <c r="D10" s="7">
        <v>3</v>
      </c>
      <c r="G10" s="9" t="s">
        <v>16</v>
      </c>
      <c r="H10" s="17">
        <f>SUM(H6:H9)</f>
        <v>25</v>
      </c>
    </row>
    <row r="11" spans="1:11" ht="15" x14ac:dyDescent="0.15">
      <c r="A11" s="6">
        <v>10</v>
      </c>
      <c r="B11" s="7">
        <v>1</v>
      </c>
      <c r="C11" s="7" t="s">
        <v>8</v>
      </c>
      <c r="D11" s="7">
        <v>1</v>
      </c>
    </row>
    <row r="12" spans="1:11" ht="15" x14ac:dyDescent="0.15">
      <c r="A12" s="6">
        <v>11</v>
      </c>
      <c r="B12" s="7">
        <v>1</v>
      </c>
      <c r="C12" s="7" t="s">
        <v>8</v>
      </c>
      <c r="D12" s="7">
        <v>3</v>
      </c>
    </row>
    <row r="13" spans="1:11" ht="15" x14ac:dyDescent="0.15">
      <c r="A13" s="6">
        <v>12</v>
      </c>
      <c r="B13" s="7">
        <v>1</v>
      </c>
      <c r="C13" s="7" t="s">
        <v>7</v>
      </c>
      <c r="D13" s="7">
        <v>1</v>
      </c>
      <c r="G13" s="9" t="s">
        <v>19</v>
      </c>
    </row>
    <row r="14" spans="1:11" ht="15" x14ac:dyDescent="0.15">
      <c r="A14" s="6">
        <v>13</v>
      </c>
      <c r="B14" s="7">
        <v>1</v>
      </c>
      <c r="C14" s="7" t="s">
        <v>10</v>
      </c>
      <c r="D14" s="7">
        <v>1</v>
      </c>
      <c r="F14" t="s">
        <v>4</v>
      </c>
      <c r="G14" s="10">
        <v>1</v>
      </c>
      <c r="H14" s="6">
        <f>COUNTIF($D$2:$D$26,G14)</f>
        <v>14</v>
      </c>
    </row>
    <row r="15" spans="1:11" ht="15" x14ac:dyDescent="0.15">
      <c r="A15" s="6">
        <v>14</v>
      </c>
      <c r="B15" s="7">
        <v>1</v>
      </c>
      <c r="C15" s="7" t="s">
        <v>7</v>
      </c>
      <c r="D15" s="7">
        <v>1</v>
      </c>
      <c r="G15" s="10">
        <v>2</v>
      </c>
      <c r="H15" s="6">
        <f t="shared" ref="H15:H18" si="1">COUNTIF($D$2:$D$26,G15)</f>
        <v>1</v>
      </c>
    </row>
    <row r="16" spans="1:11" ht="15" x14ac:dyDescent="0.15">
      <c r="A16" s="6">
        <v>15</v>
      </c>
      <c r="B16" s="7">
        <v>1</v>
      </c>
      <c r="C16" s="7" t="s">
        <v>9</v>
      </c>
      <c r="D16" s="7">
        <v>1</v>
      </c>
      <c r="G16" s="10">
        <v>3</v>
      </c>
      <c r="H16" s="6">
        <f t="shared" si="1"/>
        <v>8</v>
      </c>
    </row>
    <row r="17" spans="1:13" ht="15" x14ac:dyDescent="0.15">
      <c r="A17" s="6">
        <v>16</v>
      </c>
      <c r="B17" s="7">
        <v>1</v>
      </c>
      <c r="C17" s="7" t="s">
        <v>8</v>
      </c>
      <c r="D17" s="7">
        <v>4</v>
      </c>
      <c r="G17" s="10">
        <v>4</v>
      </c>
      <c r="H17" s="6">
        <f t="shared" si="1"/>
        <v>1</v>
      </c>
    </row>
    <row r="18" spans="1:13" ht="15" x14ac:dyDescent="0.15">
      <c r="A18" s="6">
        <v>17</v>
      </c>
      <c r="B18" s="7">
        <v>2</v>
      </c>
      <c r="C18" s="7" t="s">
        <v>8</v>
      </c>
      <c r="D18" s="7">
        <v>1</v>
      </c>
      <c r="G18" s="10">
        <v>5</v>
      </c>
      <c r="H18" s="6">
        <f t="shared" si="1"/>
        <v>1</v>
      </c>
    </row>
    <row r="19" spans="1:13" ht="15" x14ac:dyDescent="0.15">
      <c r="A19" s="6">
        <v>18</v>
      </c>
      <c r="B19" s="7">
        <v>1</v>
      </c>
      <c r="C19" s="7" t="s">
        <v>7</v>
      </c>
      <c r="D19" s="7">
        <v>5</v>
      </c>
      <c r="G19" s="9" t="s">
        <v>16</v>
      </c>
      <c r="H19" s="17">
        <f>SUM(H14:H18)</f>
        <v>25</v>
      </c>
    </row>
    <row r="20" spans="1:13" ht="15" x14ac:dyDescent="0.15">
      <c r="A20" s="6">
        <v>19</v>
      </c>
      <c r="B20" s="7">
        <v>1</v>
      </c>
      <c r="C20" s="7" t="s">
        <v>9</v>
      </c>
      <c r="D20" s="7">
        <v>1</v>
      </c>
    </row>
    <row r="21" spans="1:13" ht="15" x14ac:dyDescent="0.15">
      <c r="A21" s="6">
        <v>20</v>
      </c>
      <c r="B21" s="7">
        <v>1</v>
      </c>
      <c r="C21" s="7" t="s">
        <v>8</v>
      </c>
      <c r="D21" s="7">
        <v>3</v>
      </c>
    </row>
    <row r="22" spans="1:13" ht="15" x14ac:dyDescent="0.15">
      <c r="A22" s="6">
        <v>21</v>
      </c>
      <c r="B22" s="7">
        <v>2</v>
      </c>
      <c r="C22" s="7" t="s">
        <v>8</v>
      </c>
      <c r="D22" s="7">
        <v>2</v>
      </c>
      <c r="F22" s="3" t="s">
        <v>4</v>
      </c>
      <c r="G22" t="s">
        <v>29</v>
      </c>
    </row>
    <row r="23" spans="1:13" ht="15" x14ac:dyDescent="0.15">
      <c r="A23" s="6">
        <v>22</v>
      </c>
      <c r="B23" s="7">
        <v>2</v>
      </c>
      <c r="C23" s="7" t="s">
        <v>7</v>
      </c>
      <c r="D23" s="7">
        <v>3</v>
      </c>
      <c r="G23" t="s">
        <v>33</v>
      </c>
      <c r="H23" s="23" t="s">
        <v>19</v>
      </c>
      <c r="I23" s="24"/>
      <c r="J23" s="24"/>
      <c r="K23" s="24"/>
      <c r="L23" s="25"/>
    </row>
    <row r="24" spans="1:13" ht="15" x14ac:dyDescent="0.15">
      <c r="A24" s="6">
        <v>23</v>
      </c>
      <c r="B24" s="7">
        <v>1</v>
      </c>
      <c r="C24" s="7" t="s">
        <v>8</v>
      </c>
      <c r="D24" s="7">
        <v>1</v>
      </c>
      <c r="G24" s="9" t="s">
        <v>6</v>
      </c>
      <c r="H24" s="10">
        <v>1</v>
      </c>
      <c r="I24" s="10">
        <v>2</v>
      </c>
      <c r="J24" s="10">
        <v>3</v>
      </c>
      <c r="K24" s="10">
        <v>4</v>
      </c>
      <c r="L24" s="10">
        <v>5</v>
      </c>
      <c r="M24" s="14" t="s">
        <v>16</v>
      </c>
    </row>
    <row r="25" spans="1:13" ht="15" x14ac:dyDescent="0.15">
      <c r="A25" s="6">
        <v>24</v>
      </c>
      <c r="B25" s="7">
        <v>1</v>
      </c>
      <c r="C25" s="7" t="s">
        <v>7</v>
      </c>
      <c r="D25" s="7">
        <v>1</v>
      </c>
      <c r="G25" s="6" t="s">
        <v>11</v>
      </c>
      <c r="H25" s="6">
        <f>COUNTIFS($C$2:$C$26,$G25,$D$2:$D$26,H$24)</f>
        <v>5</v>
      </c>
      <c r="I25" s="6">
        <f t="shared" ref="I25:L28" si="2">COUNTIFS($C$2:$C$26,$G25,$D$2:$D$26,I$24)</f>
        <v>0</v>
      </c>
      <c r="J25" s="6">
        <f t="shared" si="2"/>
        <v>2</v>
      </c>
      <c r="K25" s="6">
        <f t="shared" si="2"/>
        <v>0</v>
      </c>
      <c r="L25" s="6">
        <f t="shared" si="2"/>
        <v>1</v>
      </c>
      <c r="M25" s="15">
        <f>SUM(H25:L25)</f>
        <v>8</v>
      </c>
    </row>
    <row r="26" spans="1:13" ht="15" x14ac:dyDescent="0.15">
      <c r="A26" s="6">
        <v>25</v>
      </c>
      <c r="B26" s="7">
        <v>2</v>
      </c>
      <c r="C26" s="7" t="s">
        <v>8</v>
      </c>
      <c r="D26" s="7">
        <v>3</v>
      </c>
      <c r="G26" s="6" t="s">
        <v>12</v>
      </c>
      <c r="H26" s="6">
        <f t="shared" ref="H26:H28" si="3">COUNTIFS($C$2:$C$26,$G26,$D$2:$D$26,H$24)</f>
        <v>3</v>
      </c>
      <c r="I26" s="6">
        <f t="shared" si="2"/>
        <v>0</v>
      </c>
      <c r="J26" s="6">
        <f t="shared" si="2"/>
        <v>1</v>
      </c>
      <c r="K26" s="6">
        <f t="shared" si="2"/>
        <v>0</v>
      </c>
      <c r="L26" s="6">
        <f t="shared" si="2"/>
        <v>0</v>
      </c>
      <c r="M26" s="15">
        <f t="shared" ref="M26:M28" si="4">SUM(H26:L26)</f>
        <v>4</v>
      </c>
    </row>
    <row r="27" spans="1:13" x14ac:dyDescent="0.15">
      <c r="G27" s="6" t="s">
        <v>13</v>
      </c>
      <c r="H27" s="6">
        <f t="shared" si="3"/>
        <v>5</v>
      </c>
      <c r="I27" s="6">
        <f t="shared" si="2"/>
        <v>1</v>
      </c>
      <c r="J27" s="6">
        <f t="shared" si="2"/>
        <v>5</v>
      </c>
      <c r="K27" s="6">
        <f t="shared" si="2"/>
        <v>1</v>
      </c>
      <c r="L27" s="6">
        <f t="shared" si="2"/>
        <v>0</v>
      </c>
      <c r="M27" s="15">
        <f t="shared" si="4"/>
        <v>12</v>
      </c>
    </row>
    <row r="28" spans="1:13" x14ac:dyDescent="0.15">
      <c r="G28" s="6" t="s">
        <v>14</v>
      </c>
      <c r="H28" s="6">
        <f t="shared" si="3"/>
        <v>1</v>
      </c>
      <c r="I28" s="6">
        <f t="shared" si="2"/>
        <v>0</v>
      </c>
      <c r="J28" s="6">
        <f t="shared" si="2"/>
        <v>0</v>
      </c>
      <c r="K28" s="6">
        <f t="shared" si="2"/>
        <v>0</v>
      </c>
      <c r="L28" s="6">
        <f t="shared" si="2"/>
        <v>0</v>
      </c>
      <c r="M28" s="15">
        <f t="shared" si="4"/>
        <v>1</v>
      </c>
    </row>
    <row r="29" spans="1:13" x14ac:dyDescent="0.15">
      <c r="G29" t="s">
        <v>16</v>
      </c>
      <c r="H29" s="6">
        <f>SUM(H25:H28)</f>
        <v>14</v>
      </c>
      <c r="I29" s="6">
        <f t="shared" ref="I29:L29" si="5">SUM(I25:I28)</f>
        <v>1</v>
      </c>
      <c r="J29" s="6">
        <f t="shared" si="5"/>
        <v>8</v>
      </c>
      <c r="K29" s="6">
        <f t="shared" si="5"/>
        <v>1</v>
      </c>
      <c r="L29" s="6">
        <f t="shared" si="5"/>
        <v>1</v>
      </c>
      <c r="M29" s="16">
        <f>SUM(M25:M28)</f>
        <v>25</v>
      </c>
    </row>
    <row r="31" spans="1:13" ht="54" customHeight="1" x14ac:dyDescent="0.15">
      <c r="G31" s="18" t="s">
        <v>31</v>
      </c>
      <c r="H31" s="26" t="s">
        <v>35</v>
      </c>
      <c r="I31" s="26"/>
      <c r="J31" s="26"/>
      <c r="K31" s="26"/>
      <c r="L31" s="26"/>
      <c r="M31" s="26"/>
    </row>
    <row r="32" spans="1:13" ht="54" x14ac:dyDescent="0.15">
      <c r="G32" s="13" t="s">
        <v>32</v>
      </c>
    </row>
    <row r="34" spans="2:2" x14ac:dyDescent="0.15">
      <c r="B34" t="s">
        <v>40</v>
      </c>
    </row>
  </sheetData>
  <mergeCells count="2">
    <mergeCell ref="H23:L23"/>
    <mergeCell ref="H31:M31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H7" sqref="H7"/>
    </sheetView>
  </sheetViews>
  <sheetFormatPr defaultRowHeight="13.5" x14ac:dyDescent="0.15"/>
  <sheetData>
    <row r="1" spans="1:10" x14ac:dyDescent="0.15">
      <c r="A1" t="s">
        <v>41</v>
      </c>
    </row>
    <row r="3" spans="1:10" x14ac:dyDescent="0.15">
      <c r="A3" t="s">
        <v>2</v>
      </c>
      <c r="B3" t="s">
        <v>42</v>
      </c>
      <c r="C3" t="s">
        <v>43</v>
      </c>
      <c r="D3" t="s">
        <v>44</v>
      </c>
      <c r="F3" t="s">
        <v>48</v>
      </c>
    </row>
    <row r="4" spans="1:10" x14ac:dyDescent="0.15">
      <c r="A4">
        <v>1</v>
      </c>
      <c r="B4" s="20">
        <f ca="1">INT(650 +RAND()*100)/10</f>
        <v>68.099999999999994</v>
      </c>
      <c r="C4" s="20">
        <f ca="1">INT(1650+RAND()*250)/10</f>
        <v>175.8</v>
      </c>
      <c r="F4" t="s">
        <v>49</v>
      </c>
    </row>
    <row r="5" spans="1:10" x14ac:dyDescent="0.15">
      <c r="A5">
        <v>2</v>
      </c>
      <c r="B5" s="20">
        <f t="shared" ref="B5:B53" ca="1" si="0">INT(650 +RAND()*100)/10</f>
        <v>70.8</v>
      </c>
      <c r="C5" s="20">
        <f t="shared" ref="C5:C53" ca="1" si="1">INT(1650+RAND()*250)/10</f>
        <v>174.2</v>
      </c>
      <c r="E5" t="s">
        <v>52</v>
      </c>
      <c r="F5" t="s">
        <v>50</v>
      </c>
      <c r="G5" t="s">
        <v>51</v>
      </c>
      <c r="H5" t="s">
        <v>54</v>
      </c>
      <c r="I5" t="s">
        <v>58</v>
      </c>
      <c r="J5" t="s">
        <v>59</v>
      </c>
    </row>
    <row r="6" spans="1:10" x14ac:dyDescent="0.15">
      <c r="A6">
        <v>3</v>
      </c>
      <c r="B6" s="20">
        <f t="shared" ca="1" si="0"/>
        <v>67.8</v>
      </c>
      <c r="C6" s="20">
        <f t="shared" ca="1" si="1"/>
        <v>166.9</v>
      </c>
      <c r="E6" s="20">
        <f ca="1">MIN($C$4:$C$53)</f>
        <v>165.6</v>
      </c>
      <c r="F6" t="s">
        <v>71</v>
      </c>
      <c r="G6" t="s">
        <v>60</v>
      </c>
      <c r="H6" s="22">
        <f ca="1">COUNTIF($C$4:$C$53,G6)</f>
        <v>1</v>
      </c>
      <c r="I6">
        <f ca="1">COUNTIF($C$4:$C$53,G6)</f>
        <v>1</v>
      </c>
    </row>
    <row r="7" spans="1:10" x14ac:dyDescent="0.15">
      <c r="A7">
        <v>4</v>
      </c>
      <c r="B7" s="20">
        <f t="shared" ca="1" si="0"/>
        <v>65.7</v>
      </c>
      <c r="C7" s="20">
        <f t="shared" ca="1" si="1"/>
        <v>174.8</v>
      </c>
      <c r="E7" t="s">
        <v>55</v>
      </c>
      <c r="F7" t="s">
        <v>61</v>
      </c>
      <c r="G7" t="s">
        <v>62</v>
      </c>
      <c r="H7" s="22">
        <f ca="1">COUNTIF($C$4:$C$53,G7)-COUNTIF($C$4:$C$53,F7)</f>
        <v>15</v>
      </c>
      <c r="I7">
        <f ca="1">COUNTIF($C$4:$C$53,G7)</f>
        <v>16</v>
      </c>
      <c r="J7" t="s">
        <v>57</v>
      </c>
    </row>
    <row r="8" spans="1:10" x14ac:dyDescent="0.15">
      <c r="A8">
        <v>5</v>
      </c>
      <c r="B8" s="20">
        <f t="shared" ca="1" si="0"/>
        <v>74</v>
      </c>
      <c r="C8" s="20">
        <f t="shared" ca="1" si="1"/>
        <v>170.4</v>
      </c>
      <c r="F8" t="s">
        <v>63</v>
      </c>
      <c r="G8" t="s">
        <v>66</v>
      </c>
      <c r="H8" s="22">
        <f ca="1">COUNTIF($C$4:$C$53,G8)-COUNTIF($C$4:$C$53,F8)</f>
        <v>9</v>
      </c>
      <c r="I8">
        <f t="shared" ref="I8:I11" ca="1" si="2">COUNTIF($C$4:$C$53,G8)</f>
        <v>25</v>
      </c>
    </row>
    <row r="9" spans="1:10" x14ac:dyDescent="0.15">
      <c r="A9">
        <v>6</v>
      </c>
      <c r="B9" s="20">
        <f t="shared" ca="1" si="0"/>
        <v>71.2</v>
      </c>
      <c r="C9" s="20">
        <f t="shared" ca="1" si="1"/>
        <v>182.4</v>
      </c>
      <c r="F9" t="s">
        <v>64</v>
      </c>
      <c r="G9" t="s">
        <v>65</v>
      </c>
      <c r="H9" s="22">
        <f ca="1">COUNTIF($C$4:$C$53,G9)-COUNTIF($C$4:$C$53,F9)</f>
        <v>7</v>
      </c>
      <c r="I9">
        <f ca="1">COUNTIF($C$4:$C$53,G9)</f>
        <v>37</v>
      </c>
    </row>
    <row r="10" spans="1:10" x14ac:dyDescent="0.15">
      <c r="A10">
        <v>7</v>
      </c>
      <c r="B10" s="20">
        <f t="shared" ca="1" si="0"/>
        <v>69.5</v>
      </c>
      <c r="C10" s="20">
        <f t="shared" ca="1" si="1"/>
        <v>179.6</v>
      </c>
      <c r="F10" t="s">
        <v>69</v>
      </c>
      <c r="G10" t="s">
        <v>67</v>
      </c>
      <c r="H10" s="22">
        <f ca="1">COUNTIF($C$4:$C$53,G10)-COUNTIF($C$4:$C$53,F10)</f>
        <v>7</v>
      </c>
      <c r="I10">
        <f t="shared" ca="1" si="2"/>
        <v>44</v>
      </c>
    </row>
    <row r="11" spans="1:10" x14ac:dyDescent="0.15">
      <c r="A11">
        <v>8</v>
      </c>
      <c r="B11" s="20">
        <f t="shared" ca="1" si="0"/>
        <v>72.8</v>
      </c>
      <c r="C11" s="20">
        <f t="shared" ca="1" si="1"/>
        <v>177.2</v>
      </c>
      <c r="F11" t="s">
        <v>70</v>
      </c>
      <c r="G11" t="s">
        <v>68</v>
      </c>
      <c r="H11" s="22">
        <f ca="1">COUNTIF($C$4:$C$53,G11)-COUNTIF($C$4:$C$53,F11)</f>
        <v>4</v>
      </c>
      <c r="I11">
        <f t="shared" ca="1" si="2"/>
        <v>50</v>
      </c>
    </row>
    <row r="12" spans="1:10" x14ac:dyDescent="0.15">
      <c r="A12">
        <v>9</v>
      </c>
      <c r="B12" s="20">
        <f t="shared" ca="1" si="0"/>
        <v>65.900000000000006</v>
      </c>
      <c r="C12" s="20">
        <f t="shared" ca="1" si="1"/>
        <v>169.7</v>
      </c>
      <c r="E12" t="s">
        <v>56</v>
      </c>
      <c r="H12" s="27">
        <f ca="1">SUM(H6:H11)</f>
        <v>43</v>
      </c>
    </row>
    <row r="13" spans="1:10" x14ac:dyDescent="0.15">
      <c r="A13">
        <v>10</v>
      </c>
      <c r="B13" s="20">
        <f t="shared" ca="1" si="0"/>
        <v>72.099999999999994</v>
      </c>
      <c r="C13" s="20">
        <f t="shared" ca="1" si="1"/>
        <v>169.8</v>
      </c>
      <c r="E13" s="20">
        <f ca="1">MAX($C$4:$C$53)</f>
        <v>189.6</v>
      </c>
    </row>
    <row r="14" spans="1:10" x14ac:dyDescent="0.15">
      <c r="A14">
        <v>11</v>
      </c>
      <c r="B14" s="20">
        <f t="shared" ca="1" si="0"/>
        <v>70.400000000000006</v>
      </c>
      <c r="C14" s="20">
        <f t="shared" ca="1" si="1"/>
        <v>183</v>
      </c>
      <c r="E14" t="s">
        <v>53</v>
      </c>
    </row>
    <row r="15" spans="1:10" x14ac:dyDescent="0.15">
      <c r="A15">
        <v>12</v>
      </c>
      <c r="B15" s="20">
        <f t="shared" ca="1" si="0"/>
        <v>67.400000000000006</v>
      </c>
      <c r="C15" s="20">
        <f t="shared" ca="1" si="1"/>
        <v>166.8</v>
      </c>
      <c r="E15" s="21">
        <f ca="1">E13-E6</f>
        <v>24</v>
      </c>
    </row>
    <row r="16" spans="1:10" x14ac:dyDescent="0.15">
      <c r="A16">
        <v>13</v>
      </c>
      <c r="B16" s="20">
        <f t="shared" ca="1" si="0"/>
        <v>70.599999999999994</v>
      </c>
      <c r="C16" s="20">
        <f t="shared" ca="1" si="1"/>
        <v>169.4</v>
      </c>
    </row>
    <row r="17" spans="1:3" x14ac:dyDescent="0.15">
      <c r="A17">
        <v>14</v>
      </c>
      <c r="B17" s="20">
        <f t="shared" ca="1" si="0"/>
        <v>74.599999999999994</v>
      </c>
      <c r="C17" s="20">
        <f t="shared" ca="1" si="1"/>
        <v>175.5</v>
      </c>
    </row>
    <row r="18" spans="1:3" x14ac:dyDescent="0.15">
      <c r="A18">
        <v>15</v>
      </c>
      <c r="B18" s="20">
        <f t="shared" ca="1" si="0"/>
        <v>73.7</v>
      </c>
      <c r="C18" s="20">
        <f t="shared" ca="1" si="1"/>
        <v>186.6</v>
      </c>
    </row>
    <row r="19" spans="1:3" x14ac:dyDescent="0.15">
      <c r="A19">
        <v>16</v>
      </c>
      <c r="B19" s="20">
        <f t="shared" ca="1" si="0"/>
        <v>68.7</v>
      </c>
      <c r="C19" s="20">
        <f t="shared" ca="1" si="1"/>
        <v>180.2</v>
      </c>
    </row>
    <row r="20" spans="1:3" x14ac:dyDescent="0.15">
      <c r="A20">
        <v>17</v>
      </c>
      <c r="B20" s="20">
        <f t="shared" ca="1" si="0"/>
        <v>69.099999999999994</v>
      </c>
      <c r="C20" s="20">
        <f t="shared" ca="1" si="1"/>
        <v>172.7</v>
      </c>
    </row>
    <row r="21" spans="1:3" x14ac:dyDescent="0.15">
      <c r="A21">
        <v>18</v>
      </c>
      <c r="B21" s="20">
        <f t="shared" ca="1" si="0"/>
        <v>68.7</v>
      </c>
      <c r="C21" s="20">
        <f t="shared" ca="1" si="1"/>
        <v>188</v>
      </c>
    </row>
    <row r="22" spans="1:3" x14ac:dyDescent="0.15">
      <c r="A22">
        <v>19</v>
      </c>
      <c r="B22" s="20">
        <f t="shared" ca="1" si="0"/>
        <v>65.2</v>
      </c>
      <c r="C22" s="20">
        <f t="shared" ca="1" si="1"/>
        <v>173.6</v>
      </c>
    </row>
    <row r="23" spans="1:3" x14ac:dyDescent="0.15">
      <c r="A23">
        <v>20</v>
      </c>
      <c r="B23" s="20">
        <f t="shared" ca="1" si="0"/>
        <v>71</v>
      </c>
      <c r="C23" s="20">
        <f t="shared" ca="1" si="1"/>
        <v>167.1</v>
      </c>
    </row>
    <row r="24" spans="1:3" x14ac:dyDescent="0.15">
      <c r="A24">
        <v>21</v>
      </c>
      <c r="B24" s="20">
        <f t="shared" ca="1" si="0"/>
        <v>73.5</v>
      </c>
      <c r="C24" s="20">
        <f t="shared" ca="1" si="1"/>
        <v>175.6</v>
      </c>
    </row>
    <row r="25" spans="1:3" x14ac:dyDescent="0.15">
      <c r="A25">
        <v>22</v>
      </c>
      <c r="B25" s="20">
        <f t="shared" ca="1" si="0"/>
        <v>73.099999999999994</v>
      </c>
      <c r="C25" s="20">
        <f t="shared" ca="1" si="1"/>
        <v>169</v>
      </c>
    </row>
    <row r="26" spans="1:3" x14ac:dyDescent="0.15">
      <c r="A26">
        <v>23</v>
      </c>
      <c r="B26" s="20">
        <f t="shared" ca="1" si="0"/>
        <v>65.599999999999994</v>
      </c>
      <c r="C26" s="20">
        <f t="shared" ca="1" si="1"/>
        <v>167.2</v>
      </c>
    </row>
    <row r="27" spans="1:3" x14ac:dyDescent="0.15">
      <c r="A27">
        <v>24</v>
      </c>
      <c r="B27" s="20">
        <f t="shared" ca="1" si="0"/>
        <v>72.5</v>
      </c>
      <c r="C27" s="20">
        <f t="shared" ca="1" si="1"/>
        <v>172.8</v>
      </c>
    </row>
    <row r="28" spans="1:3" x14ac:dyDescent="0.15">
      <c r="A28">
        <v>25</v>
      </c>
      <c r="B28" s="20">
        <f t="shared" ca="1" si="0"/>
        <v>70.900000000000006</v>
      </c>
      <c r="C28" s="20">
        <f t="shared" ca="1" si="1"/>
        <v>166.5</v>
      </c>
    </row>
    <row r="29" spans="1:3" x14ac:dyDescent="0.15">
      <c r="A29">
        <v>26</v>
      </c>
      <c r="B29" s="20">
        <f t="shared" ca="1" si="0"/>
        <v>74.5</v>
      </c>
      <c r="C29" s="20">
        <f t="shared" ca="1" si="1"/>
        <v>180.2</v>
      </c>
    </row>
    <row r="30" spans="1:3" x14ac:dyDescent="0.15">
      <c r="A30">
        <v>27</v>
      </c>
      <c r="B30" s="20">
        <f t="shared" ca="1" si="0"/>
        <v>70.2</v>
      </c>
      <c r="C30" s="20">
        <f t="shared" ca="1" si="1"/>
        <v>166.9</v>
      </c>
    </row>
    <row r="31" spans="1:3" x14ac:dyDescent="0.15">
      <c r="A31">
        <v>28</v>
      </c>
      <c r="B31" s="20">
        <f t="shared" ca="1" si="0"/>
        <v>69</v>
      </c>
      <c r="C31" s="20">
        <f t="shared" ca="1" si="1"/>
        <v>175</v>
      </c>
    </row>
    <row r="32" spans="1:3" x14ac:dyDescent="0.15">
      <c r="A32">
        <v>29</v>
      </c>
      <c r="B32" s="20">
        <f t="shared" ca="1" si="0"/>
        <v>65.3</v>
      </c>
      <c r="C32" s="20">
        <f t="shared" ca="1" si="1"/>
        <v>179</v>
      </c>
    </row>
    <row r="33" spans="1:3" x14ac:dyDescent="0.15">
      <c r="A33">
        <v>30</v>
      </c>
      <c r="B33" s="20">
        <f t="shared" ca="1" si="0"/>
        <v>73.099999999999994</v>
      </c>
      <c r="C33" s="20">
        <f t="shared" ca="1" si="1"/>
        <v>183.1</v>
      </c>
    </row>
    <row r="34" spans="1:3" x14ac:dyDescent="0.15">
      <c r="A34">
        <v>31</v>
      </c>
      <c r="B34" s="20">
        <f t="shared" ca="1" si="0"/>
        <v>65.2</v>
      </c>
      <c r="C34" s="20">
        <f t="shared" ca="1" si="1"/>
        <v>172.6</v>
      </c>
    </row>
    <row r="35" spans="1:3" x14ac:dyDescent="0.15">
      <c r="A35">
        <v>32</v>
      </c>
      <c r="B35" s="20">
        <f t="shared" ca="1" si="0"/>
        <v>74.3</v>
      </c>
      <c r="C35" s="20">
        <f t="shared" ca="1" si="1"/>
        <v>186.1</v>
      </c>
    </row>
    <row r="36" spans="1:3" x14ac:dyDescent="0.15">
      <c r="A36">
        <v>33</v>
      </c>
      <c r="B36" s="20">
        <f t="shared" ca="1" si="0"/>
        <v>74.8</v>
      </c>
      <c r="C36" s="20">
        <f t="shared" ca="1" si="1"/>
        <v>175.3</v>
      </c>
    </row>
    <row r="37" spans="1:3" x14ac:dyDescent="0.15">
      <c r="A37">
        <v>34</v>
      </c>
      <c r="B37" s="20">
        <f t="shared" ca="1" si="0"/>
        <v>73</v>
      </c>
      <c r="C37" s="20">
        <f t="shared" ca="1" si="1"/>
        <v>189.6</v>
      </c>
    </row>
    <row r="38" spans="1:3" x14ac:dyDescent="0.15">
      <c r="A38">
        <v>35</v>
      </c>
      <c r="B38" s="20">
        <f t="shared" ca="1" si="0"/>
        <v>67</v>
      </c>
      <c r="C38" s="20">
        <f t="shared" ca="1" si="1"/>
        <v>166.8</v>
      </c>
    </row>
    <row r="39" spans="1:3" x14ac:dyDescent="0.15">
      <c r="A39">
        <v>36</v>
      </c>
      <c r="B39" s="20">
        <f t="shared" ca="1" si="0"/>
        <v>66.3</v>
      </c>
      <c r="C39" s="20">
        <f t="shared" ca="1" si="1"/>
        <v>186</v>
      </c>
    </row>
    <row r="40" spans="1:3" x14ac:dyDescent="0.15">
      <c r="A40">
        <v>37</v>
      </c>
      <c r="B40" s="20">
        <f t="shared" ca="1" si="0"/>
        <v>72.7</v>
      </c>
      <c r="C40" s="20">
        <f t="shared" ca="1" si="1"/>
        <v>169.6</v>
      </c>
    </row>
    <row r="41" spans="1:3" x14ac:dyDescent="0.15">
      <c r="A41">
        <v>38</v>
      </c>
      <c r="B41" s="20">
        <f t="shared" ca="1" si="0"/>
        <v>71</v>
      </c>
      <c r="C41" s="20">
        <f t="shared" ca="1" si="1"/>
        <v>171.6</v>
      </c>
    </row>
    <row r="42" spans="1:3" x14ac:dyDescent="0.15">
      <c r="A42">
        <v>39</v>
      </c>
      <c r="B42" s="20">
        <f t="shared" ca="1" si="0"/>
        <v>65.400000000000006</v>
      </c>
      <c r="C42" s="20">
        <f t="shared" ca="1" si="1"/>
        <v>169.3</v>
      </c>
    </row>
    <row r="43" spans="1:3" x14ac:dyDescent="0.15">
      <c r="A43">
        <v>40</v>
      </c>
      <c r="B43" s="20">
        <f t="shared" ca="1" si="0"/>
        <v>71.7</v>
      </c>
      <c r="C43" s="20">
        <f t="shared" ca="1" si="1"/>
        <v>165.6</v>
      </c>
    </row>
    <row r="44" spans="1:3" x14ac:dyDescent="0.15">
      <c r="A44">
        <v>41</v>
      </c>
      <c r="B44" s="20">
        <f t="shared" ca="1" si="0"/>
        <v>74.8</v>
      </c>
      <c r="C44" s="20">
        <f t="shared" ca="1" si="1"/>
        <v>172.3</v>
      </c>
    </row>
    <row r="45" spans="1:3" x14ac:dyDescent="0.15">
      <c r="A45">
        <v>42</v>
      </c>
      <c r="B45" s="20">
        <f t="shared" ca="1" si="0"/>
        <v>74.7</v>
      </c>
      <c r="C45" s="20">
        <f t="shared" ca="1" si="1"/>
        <v>186.1</v>
      </c>
    </row>
    <row r="46" spans="1:3" x14ac:dyDescent="0.15">
      <c r="A46">
        <v>43</v>
      </c>
      <c r="B46" s="20">
        <f t="shared" ca="1" si="0"/>
        <v>71.5</v>
      </c>
      <c r="C46" s="20">
        <f t="shared" ca="1" si="1"/>
        <v>183.6</v>
      </c>
    </row>
    <row r="47" spans="1:3" x14ac:dyDescent="0.15">
      <c r="A47">
        <v>44</v>
      </c>
      <c r="B47" s="20">
        <f t="shared" ca="1" si="0"/>
        <v>73.5</v>
      </c>
      <c r="C47" s="20">
        <f t="shared" ca="1" si="1"/>
        <v>175.6</v>
      </c>
    </row>
    <row r="48" spans="1:3" x14ac:dyDescent="0.15">
      <c r="A48">
        <v>45</v>
      </c>
      <c r="B48" s="20">
        <f t="shared" ca="1" si="0"/>
        <v>68.900000000000006</v>
      </c>
      <c r="C48" s="20">
        <f t="shared" ca="1" si="1"/>
        <v>189.1</v>
      </c>
    </row>
    <row r="49" spans="1:3" x14ac:dyDescent="0.15">
      <c r="A49">
        <v>46</v>
      </c>
      <c r="B49" s="20">
        <f t="shared" ca="1" si="0"/>
        <v>67.400000000000006</v>
      </c>
      <c r="C49" s="20">
        <f t="shared" ca="1" si="1"/>
        <v>181.3</v>
      </c>
    </row>
    <row r="50" spans="1:3" x14ac:dyDescent="0.15">
      <c r="A50">
        <v>47</v>
      </c>
      <c r="B50" s="20">
        <f t="shared" ca="1" si="0"/>
        <v>72.3</v>
      </c>
      <c r="C50" s="20">
        <f t="shared" ca="1" si="1"/>
        <v>178.5</v>
      </c>
    </row>
    <row r="51" spans="1:3" x14ac:dyDescent="0.15">
      <c r="A51">
        <v>48</v>
      </c>
      <c r="B51" s="20">
        <f t="shared" ca="1" si="0"/>
        <v>71.2</v>
      </c>
      <c r="C51" s="20">
        <f t="shared" ca="1" si="1"/>
        <v>181.7</v>
      </c>
    </row>
    <row r="52" spans="1:3" x14ac:dyDescent="0.15">
      <c r="A52">
        <v>49</v>
      </c>
      <c r="B52" s="20">
        <f t="shared" ca="1" si="0"/>
        <v>74.599999999999994</v>
      </c>
      <c r="C52" s="20">
        <f t="shared" ca="1" si="1"/>
        <v>177.7</v>
      </c>
    </row>
    <row r="53" spans="1:3" x14ac:dyDescent="0.15">
      <c r="A53">
        <v>50</v>
      </c>
      <c r="B53" s="20">
        <f t="shared" ca="1" si="0"/>
        <v>70.3</v>
      </c>
      <c r="C53" s="20">
        <f t="shared" ca="1" si="1"/>
        <v>170.4</v>
      </c>
    </row>
    <row r="54" spans="1:3" x14ac:dyDescent="0.15">
      <c r="A54" s="9" t="s">
        <v>45</v>
      </c>
      <c r="B54" s="20">
        <f ca="1">AVERAGE(B4:B53)</f>
        <v>70.512</v>
      </c>
      <c r="C54" s="19">
        <f ca="1">AVERAGE(C4:C53)</f>
        <v>175.75600000000009</v>
      </c>
    </row>
    <row r="55" spans="1:3" x14ac:dyDescent="0.15">
      <c r="A55" t="s">
        <v>46</v>
      </c>
      <c r="B55" s="20">
        <f ca="1">MAX($B$4:$B$53)</f>
        <v>74.8</v>
      </c>
      <c r="C55" s="19">
        <f ca="1">MAX($C$4:$C$53)</f>
        <v>189.6</v>
      </c>
    </row>
    <row r="56" spans="1:3" x14ac:dyDescent="0.15">
      <c r="A56" t="s">
        <v>47</v>
      </c>
      <c r="B56" s="20">
        <f ca="1">MIN($B$4:$B$53)</f>
        <v>65.2</v>
      </c>
      <c r="C56" s="19">
        <f ca="1">MIN($C$4:$C$53)</f>
        <v>165.6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集計結果</vt:lpstr>
      <vt:lpstr>問題</vt:lpstr>
      <vt:lpstr>解答</vt:lpstr>
      <vt:lpstr>連続型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yasuda-masami</dc:creator>
  <cp:lastModifiedBy>aobacho2</cp:lastModifiedBy>
  <cp:lastPrinted>2016-06-20T01:20:23Z</cp:lastPrinted>
  <dcterms:created xsi:type="dcterms:W3CDTF">2011-06-27T12:10:42Z</dcterms:created>
  <dcterms:modified xsi:type="dcterms:W3CDTF">2016-06-20T23:26:35Z</dcterms:modified>
</cp:coreProperties>
</file>